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80" windowHeight="8130" activeTab="0"/>
  </bookViews>
  <sheets>
    <sheet name="Aerodynamic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<sst xmlns="http://schemas.openxmlformats.org/spreadsheetml/2006/main" count="7" uniqueCount="7">
  <si>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Aerodynamic HP calculation</t>
  </si>
  <si>
    <t>Cd</t>
  </si>
  <si>
    <t>Frontal Area</t>
  </si>
  <si>
    <t>Width (in.)</t>
  </si>
  <si>
    <t>Height (in)</t>
  </si>
  <si>
    <t>MPH</t>
  </si>
  <si>
    <t>Aero HP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</si>
</sst>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E+00"/>
    <numFmt numFmtId="171" formatCode="0E+00"/>
    <numFmt numFmtId="172" formatCode="0.000E+00"/>
    <numFmt numFmtId="173" formatCode="0.0000E+00"/>
    <numFmt numFmtId="174" formatCode="0.00000E+00"/>
    <numFmt numFmtId="175" formatCode="0.000000E+00"/>
    <numFmt numFmtId="176" formatCode="0.0000000E+00"/>
    <numFmt numFmtId="177" formatCode="0.00000000E+00"/>
    <numFmt numFmtId="178" formatCode="0.000000000E+00"/>
    <numFmt numFmtId="179" formatCode="0.0000000000E+00"/>
    <numFmt numFmtId="180" formatCode="0.00000000000E+00"/>
    <numFmt numFmtId="181" formatCode="0.000000000000E+00"/>
    <numFmt numFmtId="182" formatCode="0.0000000000000E+00"/>
    <numFmt numFmtId="183" formatCode="0.0000000000"/>
    <numFmt numFmtId="184" formatCode="0.000000000"/>
    <numFmt numFmtId="185" formatCode="0.0000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/>
    </xf>
    <xf numFmtId="2" fontId="0" fillId="3" borderId="4" xfId="0" applyNumberFormat="1" applyFill="1" applyBorder="1" applyAlignment="1">
      <alignment/>
    </xf>
    <xf numFmtId="0" fontId="0" fillId="3" borderId="5" xfId="0" applyFill="1" applyBorder="1" applyAlignment="1">
      <alignment/>
    </xf>
    <xf numFmtId="165" fontId="0" fillId="0" borderId="0" xfId="0" applyNumberFormat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0" fillId="5" borderId="9" xfId="0" applyFill="1" applyBorder="1" applyAlignment="1">
      <alignment/>
    </xf>
    <xf numFmtId="0" fontId="0" fillId="5" borderId="9" xfId="0" applyFill="1" applyBorder="1" applyAlignment="1">
      <alignment horizontal="center"/>
    </xf>
    <xf numFmtId="1" fontId="0" fillId="5" borderId="9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69" fontId="0" fillId="6" borderId="9" xfId="0" applyNumberFormat="1" applyFill="1" applyBorder="1" applyAlignment="1">
      <alignment/>
    </xf>
    <xf numFmtId="2" fontId="0" fillId="7" borderId="13" xfId="0" applyNumberFormat="1" applyFill="1" applyBorder="1" applyAlignment="1" applyProtection="1">
      <alignment horizontal="center"/>
      <protection locked="0"/>
    </xf>
    <xf numFmtId="0" fontId="0" fillId="7" borderId="9" xfId="0" applyFill="1" applyBorder="1" applyAlignment="1" applyProtection="1">
      <alignment horizontal="center"/>
      <protection locked="0"/>
    </xf>
    <xf numFmtId="0" fontId="0" fillId="7" borderId="9" xfId="0" applyFill="1" applyBorder="1" applyAlignment="1" applyProtection="1">
      <alignment/>
      <protection locked="0"/>
    </xf>
    <xf numFmtId="0" fontId="0" fillId="7" borderId="14" xfId="0" applyFill="1" applyBorder="1" applyAlignment="1" applyProtection="1">
      <alignment/>
      <protection locked="0"/>
    </xf>
    <xf numFmtId="1" fontId="0" fillId="5" borderId="15" xfId="0" applyNumberFormat="1" applyFill="1" applyBorder="1" applyAlignment="1">
      <alignment horizontal="center"/>
    </xf>
    <xf numFmtId="1" fontId="0" fillId="5" borderId="16" xfId="0" applyNumberFormat="1" applyFill="1" applyBorder="1" applyAlignment="1">
      <alignment horizontal="center"/>
    </xf>
    <xf numFmtId="1" fontId="0" fillId="5" borderId="17" xfId="0" applyNumberFormat="1" applyFill="1" applyBorder="1" applyAlignment="1">
      <alignment horizontal="center"/>
    </xf>
    <xf numFmtId="0" fontId="0" fillId="5" borderId="1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76"/>
          <c:w val="0.818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Aerodynamics!$E$7</c:f>
              <c:strCache>
                <c:ptCount val="1"/>
                <c:pt idx="0">
                  <c:v>Aero HP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Aerodynamics!$D$9:$D$23</c:f>
              <c:numCache/>
            </c:numRef>
          </c:cat>
          <c:val>
            <c:numRef>
              <c:f>Aerodynamics!$E$9:$E$23</c:f>
              <c:numCache/>
            </c:numRef>
          </c:val>
          <c:smooth val="0"/>
        </c:ser>
        <c:axId val="15852759"/>
        <c:axId val="57076828"/>
      </c:lineChart>
      <c:catAx>
        <c:axId val="15852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076828"/>
        <c:crosses val="autoZero"/>
        <c:auto val="0"/>
        <c:lblOffset val="100"/>
        <c:noMultiLvlLbl val="0"/>
      </c:catAx>
      <c:valAx>
        <c:axId val="57076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HORSEPOWER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8527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8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28</xdr:row>
      <xdr:rowOff>57150</xdr:rowOff>
    </xdr:from>
    <xdr:to>
      <xdr:col>8</xdr:col>
      <xdr:colOff>628650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171450" y="4638675"/>
        <a:ext cx="6629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28575</xdr:colOff>
      <xdr:row>7</xdr:row>
      <xdr:rowOff>28575</xdr:rowOff>
    </xdr:from>
    <xdr:ext cx="1371600" cy="1581150"/>
    <xdr:sp>
      <xdr:nvSpPr>
        <xdr:cNvPr id="2" name="Text 2"/>
        <xdr:cNvSpPr txBox="1">
          <a:spLocks noChangeArrowheads="1"/>
        </xdr:cNvSpPr>
      </xdr:nvSpPr>
      <xdr:spPr>
        <a:xfrm>
          <a:off x="800100" y="1190625"/>
          <a:ext cx="137160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frontal area if known, or enter car width and height to get an approximation. If both are entered, calculation will use top frontal area box to calculate
</a:t>
          </a:r>
        </a:p>
      </xdr:txBody>
    </xdr:sp>
    <xdr:clientData/>
  </xdr:oneCellAnchor>
  <xdr:twoCellAnchor>
    <xdr:from>
      <xdr:col>1</xdr:col>
      <xdr:colOff>114300</xdr:colOff>
      <xdr:row>23</xdr:row>
      <xdr:rowOff>57150</xdr:rowOff>
    </xdr:from>
    <xdr:to>
      <xdr:col>5</xdr:col>
      <xdr:colOff>695325</xdr:colOff>
      <xdr:row>27</xdr:row>
      <xdr:rowOff>142875</xdr:rowOff>
    </xdr:to>
    <xdr:sp>
      <xdr:nvSpPr>
        <xdr:cNvPr id="3" name="Text 3"/>
        <xdr:cNvSpPr txBox="1">
          <a:spLocks noChangeArrowheads="1"/>
        </xdr:cNvSpPr>
      </xdr:nvSpPr>
      <xdr:spPr>
        <a:xfrm>
          <a:off x="885825" y="3819525"/>
          <a:ext cx="36671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program is for demonstrations and estimations - it is not designed to be 100% accurate, and www.datsuns.com assumes no liabaility for and damages that may occur from using information presented on this 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showGridLines="0" tabSelected="1" workbookViewId="0" topLeftCell="A1">
      <selection activeCell="H5" sqref="H5"/>
    </sheetView>
  </sheetViews>
  <sheetFormatPr defaultColWidth="9.140625" defaultRowHeight="12.75"/>
  <cols>
    <col min="1" max="1" width="11.57421875" style="0" customWidth="1"/>
    <col min="2" max="2" width="11.57421875" style="1" customWidth="1"/>
    <col min="3" max="16384" width="11.57421875" style="0" customWidth="1"/>
  </cols>
  <sheetData>
    <row r="1" ht="13.5" thickBot="1"/>
    <row r="2" spans="1:6" s="6" customFormat="1" ht="13.5" thickBot="1">
      <c r="A2"/>
      <c r="B2" s="2" t="s">
        <v>0</v>
      </c>
      <c r="C2" s="3"/>
      <c r="D2" s="4"/>
      <c r="E2" s="4"/>
      <c r="F2" s="5"/>
    </row>
    <row r="3" spans="2:6" ht="13.5" thickBot="1">
      <c r="B3" s="7" t="s">
        <v>1</v>
      </c>
      <c r="C3" s="8" t="s">
        <v>2</v>
      </c>
      <c r="D3" s="9"/>
      <c r="E3" s="8" t="s">
        <v>3</v>
      </c>
      <c r="F3" s="10" t="s">
        <v>4</v>
      </c>
    </row>
    <row r="4" spans="1:6" s="6" customFormat="1" ht="12.75">
      <c r="A4"/>
      <c r="B4" s="11"/>
      <c r="C4" s="12"/>
      <c r="D4" s="12"/>
      <c r="E4" s="12"/>
      <c r="F4" s="13"/>
    </row>
    <row r="5" spans="2:6" ht="12.75">
      <c r="B5" s="31">
        <v>0.47</v>
      </c>
      <c r="C5" s="32"/>
      <c r="D5" s="14"/>
      <c r="E5" s="33">
        <v>61.3</v>
      </c>
      <c r="F5" s="34">
        <v>55</v>
      </c>
    </row>
    <row r="6" spans="2:8" ht="12.75">
      <c r="B6" s="15"/>
      <c r="C6" s="30">
        <f>SUM((E5*F5)/144)*0.8</f>
        <v>18.730555555555554</v>
      </c>
      <c r="D6" s="14"/>
      <c r="E6" s="14"/>
      <c r="F6" s="16"/>
      <c r="H6" s="17"/>
    </row>
    <row r="7" spans="2:8" ht="12.75">
      <c r="B7" s="18"/>
      <c r="C7" s="19"/>
      <c r="D7" s="20" t="s">
        <v>5</v>
      </c>
      <c r="E7" s="20" t="s">
        <v>6</v>
      </c>
      <c r="F7" s="16"/>
      <c r="H7" s="17"/>
    </row>
    <row r="8" spans="2:8" ht="12.75">
      <c r="B8" s="18"/>
      <c r="C8" s="19"/>
      <c r="D8" s="21"/>
      <c r="E8" s="38"/>
      <c r="F8" s="16"/>
      <c r="H8" s="17"/>
    </row>
    <row r="9" spans="2:8" ht="12.75">
      <c r="B9" s="18"/>
      <c r="C9" s="19"/>
      <c r="D9" s="22">
        <v>60</v>
      </c>
      <c r="E9" s="36">
        <f>SUM(0.00000682*$B$5*(IF($C$5="",($C$6),$C$5))*D9*D9*D9)</f>
        <v>12.968407319999997</v>
      </c>
      <c r="F9" s="16"/>
      <c r="H9" s="17"/>
    </row>
    <row r="10" spans="2:8" ht="12.75">
      <c r="B10" s="18"/>
      <c r="C10" s="14"/>
      <c r="D10" s="22">
        <v>70</v>
      </c>
      <c r="E10" s="36">
        <f>SUM(0.00000682*$B$5*(IF($C$5="",($C$6),$C$5))*D10*D10*D10)</f>
        <v>20.593350512777775</v>
      </c>
      <c r="F10" s="16"/>
      <c r="H10" s="17"/>
    </row>
    <row r="11" spans="2:8" ht="12.75">
      <c r="B11" s="18"/>
      <c r="C11" s="14"/>
      <c r="D11" s="23">
        <v>80</v>
      </c>
      <c r="E11" s="36">
        <f aca="true" t="shared" si="0" ref="E11:E23">SUM(0.00000682*$B$5*(IF($C$5="",($C$6),$C$5))*D11*D11*D11)</f>
        <v>30.73992846222222</v>
      </c>
      <c r="F11" s="16"/>
      <c r="H11" s="17"/>
    </row>
    <row r="12" spans="2:8" ht="12.75">
      <c r="B12" s="18"/>
      <c r="C12" s="14"/>
      <c r="D12" s="23">
        <v>90</v>
      </c>
      <c r="E12" s="36">
        <f t="shared" si="0"/>
        <v>43.76837470499999</v>
      </c>
      <c r="F12" s="16"/>
      <c r="H12" s="17"/>
    </row>
    <row r="13" spans="2:6" ht="12.75">
      <c r="B13" s="18"/>
      <c r="C13" s="14"/>
      <c r="D13" s="23">
        <v>100</v>
      </c>
      <c r="E13" s="36">
        <f t="shared" si="0"/>
        <v>60.03892277777777</v>
      </c>
      <c r="F13" s="16"/>
    </row>
    <row r="14" spans="2:6" ht="12.75">
      <c r="B14" s="18"/>
      <c r="C14" s="14"/>
      <c r="D14" s="23">
        <v>110</v>
      </c>
      <c r="E14" s="36">
        <f t="shared" si="0"/>
        <v>79.9118062172222</v>
      </c>
      <c r="F14" s="16"/>
    </row>
    <row r="15" spans="2:6" ht="12.75">
      <c r="B15" s="18"/>
      <c r="C15" s="14"/>
      <c r="D15" s="23">
        <v>120</v>
      </c>
      <c r="E15" s="36">
        <f t="shared" si="0"/>
        <v>103.74725855999998</v>
      </c>
      <c r="F15" s="16"/>
    </row>
    <row r="16" spans="2:6" ht="12.75">
      <c r="B16" s="18"/>
      <c r="C16" s="14"/>
      <c r="D16" s="23">
        <v>130</v>
      </c>
      <c r="E16" s="36">
        <f t="shared" si="0"/>
        <v>131.90551334277777</v>
      </c>
      <c r="F16" s="16"/>
    </row>
    <row r="17" spans="2:6" ht="12.75">
      <c r="B17" s="18"/>
      <c r="C17" s="14"/>
      <c r="D17" s="23">
        <v>140</v>
      </c>
      <c r="E17" s="36">
        <f t="shared" si="0"/>
        <v>164.7468041022222</v>
      </c>
      <c r="F17" s="16"/>
    </row>
    <row r="18" spans="2:6" ht="12.75">
      <c r="B18" s="18"/>
      <c r="C18" s="14"/>
      <c r="D18" s="23">
        <v>150</v>
      </c>
      <c r="E18" s="36">
        <f t="shared" si="0"/>
        <v>202.63136437499998</v>
      </c>
      <c r="F18" s="16"/>
    </row>
    <row r="19" spans="1:6" ht="12.75">
      <c r="A19" s="6"/>
      <c r="B19" s="24"/>
      <c r="C19" s="14"/>
      <c r="D19" s="23">
        <v>160</v>
      </c>
      <c r="E19" s="36">
        <f t="shared" si="0"/>
        <v>245.91942769777776</v>
      </c>
      <c r="F19" s="16"/>
    </row>
    <row r="20" spans="1:6" ht="12.75">
      <c r="A20" s="6"/>
      <c r="B20" s="24"/>
      <c r="C20" s="14"/>
      <c r="D20" s="23">
        <v>170</v>
      </c>
      <c r="E20" s="36">
        <f t="shared" si="0"/>
        <v>294.9712276072222</v>
      </c>
      <c r="F20" s="16"/>
    </row>
    <row r="21" spans="2:6" ht="12.75">
      <c r="B21" s="15"/>
      <c r="C21" s="14"/>
      <c r="D21" s="23">
        <v>180</v>
      </c>
      <c r="E21" s="36">
        <f t="shared" si="0"/>
        <v>350.14699763999994</v>
      </c>
      <c r="F21" s="16"/>
    </row>
    <row r="22" spans="2:6" ht="12.75">
      <c r="B22" s="15"/>
      <c r="C22" s="14"/>
      <c r="D22" s="23">
        <v>190</v>
      </c>
      <c r="E22" s="36">
        <f t="shared" si="0"/>
        <v>411.80697133277766</v>
      </c>
      <c r="F22" s="16"/>
    </row>
    <row r="23" spans="2:6" ht="13.5" thickBot="1">
      <c r="B23" s="15"/>
      <c r="C23" s="14"/>
      <c r="D23" s="35">
        <v>200</v>
      </c>
      <c r="E23" s="37">
        <f t="shared" si="0"/>
        <v>480.31138222222216</v>
      </c>
      <c r="F23" s="16"/>
    </row>
    <row r="24" spans="2:6" ht="13.5" thickBot="1">
      <c r="B24" s="25"/>
      <c r="C24" s="26"/>
      <c r="D24" s="26"/>
      <c r="E24" s="26"/>
      <c r="F24" s="27"/>
    </row>
    <row r="25" spans="5:6" ht="12.75">
      <c r="E25" s="28"/>
      <c r="F25" s="6"/>
    </row>
    <row r="26" spans="5:6" ht="12.75">
      <c r="E26" s="28"/>
      <c r="F26" s="6"/>
    </row>
    <row r="27" spans="3:6" ht="12.75">
      <c r="C27" s="6"/>
      <c r="D27" s="29"/>
      <c r="E27" s="28"/>
      <c r="F27" s="6"/>
    </row>
    <row r="28" spans="3:6" ht="12.75">
      <c r="C28" s="6"/>
      <c r="D28" s="29"/>
      <c r="E28" s="28"/>
      <c r="F28" s="6"/>
    </row>
    <row r="29" spans="3:6" ht="12.75">
      <c r="C29" s="6"/>
      <c r="D29" s="29"/>
      <c r="E29" s="28"/>
      <c r="F29" s="6"/>
    </row>
    <row r="30" spans="3:8" ht="12.75">
      <c r="C30" s="6"/>
      <c r="D30" s="29"/>
      <c r="F30" s="6"/>
      <c r="H30" s="17"/>
    </row>
    <row r="31" spans="3:8" ht="12.75">
      <c r="C31" s="6"/>
      <c r="D31" s="29"/>
      <c r="F31" s="6"/>
      <c r="H31" s="17"/>
    </row>
    <row r="32" spans="3:8" ht="12.75">
      <c r="C32" s="6"/>
      <c r="D32" s="29"/>
      <c r="F32" s="6"/>
      <c r="H32" s="17"/>
    </row>
    <row r="33" spans="3:8" ht="12.75">
      <c r="C33" s="6"/>
      <c r="D33" s="29"/>
      <c r="F33" s="6"/>
      <c r="H33" s="17"/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NationsCredit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Lum</dc:creator>
  <cp:keywords/>
  <dc:description/>
  <cp:lastModifiedBy>David Lum</cp:lastModifiedBy>
  <dcterms:created xsi:type="dcterms:W3CDTF">1998-10-26T19:04:22Z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